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L DESIGN 1/CDN/CDN23066.CD2921099planogram/Round 3/"/>
    </mc:Choice>
  </mc:AlternateContent>
  <xr:revisionPtr revIDLastSave="0" documentId="8_{1EE23D48-98F8-2141-BBBD-FD4EFC933E12}" xr6:coauthVersionLast="47" xr6:coauthVersionMax="47" xr10:uidLastSave="{00000000-0000-0000-0000-000000000000}"/>
  <bookViews>
    <workbookView xWindow="0" yWindow="500" windowWidth="31160" windowHeight="19820" xr2:uid="{53EAB1B5-CCCF-714C-8208-5537A9E2A9DB}"/>
  </bookViews>
  <sheets>
    <sheet name="Starter Kit 1500 - FS" sheetId="1" r:id="rId1"/>
  </sheets>
  <definedNames>
    <definedName name="_xlnm.Print_Area" localSheetId="0">'Starter Kit 1500 - FS'!$A$1:$W$40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6" i="1" l="1"/>
  <c r="E26" i="1" s="1"/>
  <c r="D27" i="1"/>
  <c r="E27" i="1" s="1"/>
  <c r="D15" i="1"/>
  <c r="E15" i="1" s="1"/>
  <c r="V10" i="1"/>
  <c r="W10" i="1" s="1"/>
  <c r="V12" i="1"/>
  <c r="W12" i="1" s="1"/>
  <c r="V11" i="1"/>
  <c r="W11" i="1" s="1"/>
  <c r="J25" i="1"/>
  <c r="K25" i="1" s="1"/>
  <c r="J26" i="1"/>
  <c r="K26" i="1" s="1"/>
  <c r="J15" i="1"/>
  <c r="K15" i="1" s="1"/>
  <c r="J14" i="1"/>
  <c r="K14" i="1" s="1"/>
  <c r="J13" i="1"/>
  <c r="K13" i="1" s="1"/>
  <c r="J9" i="1"/>
  <c r="K9" i="1" s="1"/>
  <c r="D25" i="1"/>
  <c r="E25" i="1" s="1"/>
  <c r="D20" i="1"/>
  <c r="E20" i="1" s="1"/>
  <c r="D14" i="1"/>
  <c r="E14" i="1" s="1"/>
  <c r="Q9" i="1"/>
  <c r="Q7" i="1"/>
  <c r="K28" i="1"/>
  <c r="K27" i="1"/>
  <c r="K8" i="1"/>
  <c r="E9" i="1"/>
  <c r="E8" i="1"/>
  <c r="E7" i="1"/>
  <c r="V9" i="1"/>
  <c r="W9" i="1" s="1"/>
  <c r="V8" i="1"/>
  <c r="W8" i="1" s="1"/>
  <c r="V7" i="1"/>
  <c r="W7" i="1" s="1"/>
  <c r="P38" i="1"/>
  <c r="Q38" i="1" s="1"/>
  <c r="P37" i="1"/>
  <c r="Q37" i="1" s="1"/>
  <c r="P36" i="1"/>
  <c r="Q36" i="1" s="1"/>
  <c r="P25" i="1"/>
  <c r="Q25" i="1" s="1"/>
  <c r="P26" i="1"/>
  <c r="Q26" i="1" s="1"/>
  <c r="P32" i="1"/>
  <c r="Q32" i="1" s="1"/>
  <c r="P31" i="1"/>
  <c r="Q31" i="1" s="1"/>
  <c r="P20" i="1"/>
  <c r="Q20" i="1" s="1"/>
  <c r="P21" i="1"/>
  <c r="Q21" i="1" s="1"/>
  <c r="P22" i="1"/>
  <c r="Q22" i="1" s="1"/>
  <c r="P10" i="1"/>
  <c r="Q10" i="1" s="1"/>
  <c r="P9" i="1"/>
  <c r="P16" i="1"/>
  <c r="Q16" i="1" s="1"/>
  <c r="P15" i="1"/>
  <c r="Q15" i="1" s="1"/>
  <c r="P14" i="1"/>
  <c r="Q14" i="1" s="1"/>
  <c r="P13" i="1"/>
  <c r="Q13" i="1" s="1"/>
  <c r="P8" i="1"/>
  <c r="Q8" i="1" s="1"/>
  <c r="P7" i="1"/>
  <c r="J28" i="1"/>
  <c r="J27" i="1"/>
  <c r="J20" i="1"/>
  <c r="K20" i="1" s="1"/>
  <c r="J19" i="1"/>
  <c r="K19" i="1" s="1"/>
  <c r="J8" i="1"/>
  <c r="J7" i="1"/>
  <c r="K7" i="1" s="1"/>
  <c r="D19" i="1"/>
  <c r="E19" i="1" s="1"/>
  <c r="D10" i="1"/>
  <c r="E10" i="1" s="1"/>
  <c r="P33" i="1"/>
  <c r="Q33" i="1" s="1"/>
  <c r="P27" i="1"/>
  <c r="Q27" i="1" s="1"/>
  <c r="P19" i="1"/>
  <c r="Q19" i="1" s="1"/>
  <c r="J22" i="1"/>
  <c r="K22" i="1" s="1"/>
  <c r="J21" i="1"/>
  <c r="K21" i="1" s="1"/>
  <c r="D21" i="1"/>
  <c r="E21" i="1" s="1"/>
  <c r="D9" i="1"/>
  <c r="D13" i="1"/>
  <c r="E13" i="1" s="1"/>
  <c r="D8" i="1"/>
  <c r="D7" i="1"/>
  <c r="E40" i="1" l="1"/>
  <c r="J40" i="1"/>
  <c r="V40" i="1"/>
  <c r="D40" i="1"/>
  <c r="K40" i="1"/>
  <c r="W40" i="1"/>
  <c r="Q40" i="1"/>
  <c r="P40" i="1"/>
  <c r="K2" i="1" l="1"/>
  <c r="I2" i="1"/>
</calcChain>
</file>

<file path=xl/sharedStrings.xml><?xml version="1.0" encoding="utf-8"?>
<sst xmlns="http://schemas.openxmlformats.org/spreadsheetml/2006/main" count="93" uniqueCount="67">
  <si>
    <t>Panel A</t>
  </si>
  <si>
    <t>Row 1</t>
  </si>
  <si>
    <t>DTT450</t>
  </si>
  <si>
    <t>DTT450-R</t>
  </si>
  <si>
    <t>Row 2</t>
  </si>
  <si>
    <t>DT392</t>
  </si>
  <si>
    <t>Row 3</t>
  </si>
  <si>
    <t>Row 4</t>
  </si>
  <si>
    <t>DTW450L</t>
  </si>
  <si>
    <t>IN1022</t>
  </si>
  <si>
    <t>Panel B</t>
  </si>
  <si>
    <t>DTTC-W</t>
  </si>
  <si>
    <t>DTTC-S</t>
  </si>
  <si>
    <t>IRT220</t>
  </si>
  <si>
    <t>IRT550</t>
  </si>
  <si>
    <t>IRL500</t>
  </si>
  <si>
    <t>TCG400</t>
  </si>
  <si>
    <t>IRXL400</t>
  </si>
  <si>
    <t>Panel C</t>
  </si>
  <si>
    <t>IRB220-F</t>
  </si>
  <si>
    <t>RFT1</t>
  </si>
  <si>
    <t>FG80</t>
  </si>
  <si>
    <t>EGF120</t>
  </si>
  <si>
    <t>DOT2</t>
  </si>
  <si>
    <t>POT750X</t>
  </si>
  <si>
    <t>GTS800X</t>
  </si>
  <si>
    <t>TM2</t>
  </si>
  <si>
    <t>PT2</t>
  </si>
  <si>
    <t>TM30</t>
  </si>
  <si>
    <t>TMW1</t>
  </si>
  <si>
    <t>Row 5</t>
  </si>
  <si>
    <t>DTT450-B</t>
  </si>
  <si>
    <t>DTT450-G</t>
  </si>
  <si>
    <t>Qty</t>
  </si>
  <si>
    <t>Subtotal</t>
  </si>
  <si>
    <t>Net Cost</t>
  </si>
  <si>
    <t>MT1**</t>
  </si>
  <si>
    <t>ROWS ARE SET UP LEFT TO RIGHT</t>
  </si>
  <si>
    <t>** = 2 HOOKS OF THIS ITEM</t>
  </si>
  <si>
    <t>DSP1-W</t>
  </si>
  <si>
    <t>DTP392</t>
  </si>
  <si>
    <t>DSP1-S</t>
  </si>
  <si>
    <t>DW2</t>
  </si>
  <si>
    <t>TM8</t>
  </si>
  <si>
    <t>TM15</t>
  </si>
  <si>
    <t>Row 6</t>
  </si>
  <si>
    <t>SD1502-S</t>
  </si>
  <si>
    <t>SD1502-BK</t>
  </si>
  <si>
    <t>Standalone Products</t>
  </si>
  <si>
    <t>PW200</t>
  </si>
  <si>
    <t>SD0502</t>
  </si>
  <si>
    <t>SD1112</t>
  </si>
  <si>
    <t>SD1110X</t>
  </si>
  <si>
    <t>TCTW572**</t>
  </si>
  <si>
    <t>Total List</t>
  </si>
  <si>
    <t>TOTAL COST OF PRODUCT</t>
  </si>
  <si>
    <t>List Price</t>
  </si>
  <si>
    <t>IRM200-GLOW**</t>
  </si>
  <si>
    <t>INTP662**</t>
  </si>
  <si>
    <t>SD1114</t>
  </si>
  <si>
    <t>SD2202</t>
  </si>
  <si>
    <t>(COST BASED ON 50 OFF LIST PRICES)</t>
  </si>
  <si>
    <t>DTTW572 **</t>
  </si>
  <si>
    <t>DTL572</t>
  </si>
  <si>
    <t>DT572</t>
  </si>
  <si>
    <t>DT450X</t>
  </si>
  <si>
    <t>SD0202**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</si>
</sst>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2"/>
      <color theme="1"/>
      <name val="Calibri (Body)_x0000_"/>
    </font>
    <font>
      <b/>
      <u val="double"/>
      <sz val="12"/>
      <color theme="1"/>
      <name val="Calibri"/>
      <family val="2"/>
      <scheme val="minor"/>
    </font>
    <font>
      <u val="double"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  <xf numFmtId="4" fontId="0" fillId="0" borderId="0" xfId="0" applyNumberFormat="1"/>
    <xf numFmtId="4" fontId="1" fillId="0" borderId="0" xfId="0" applyNumberFormat="1" applyFont="1"/>
    <xf numFmtId="1" fontId="1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4" fontId="4" fillId="0" borderId="0" xfId="0" applyNumberFormat="1" applyFont="1"/>
    <xf numFmtId="4" fontId="5" fillId="0" borderId="0" xfId="0" applyNumberFormat="1" applyFont="1"/>
    <xf numFmtId="4" fontId="0" fillId="0" borderId="0" xfId="0" applyNumberFormat="1" applyAlignment="1">
      <alignment horizontal="right"/>
    </xf>
    <xf numFmtId="164" fontId="1" fillId="0" borderId="0" xfId="0" applyNumberFormat="1" applyFont="1"/>
    <xf numFmtId="0" fontId="0" fillId="0" borderId="0" xfId="0" quotePrefix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/Volumes/L%20DESIGN%201/CDN/%20%20send/220523/plannogram/CDN-2_Vtag_CMYK_tight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381001</xdr:colOff>
      <xdr:row>0</xdr:row>
      <xdr:rowOff>76200</xdr:rowOff>
    </xdr:from>
    <xdr:to>
      <xdr:col>12</xdr:col>
      <xdr:colOff>717456</xdr:colOff>
      <xdr:row>0</xdr:row>
      <xdr:rowOff>1219200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1961427-7ADC-D328-E45D-C201CB8C02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6001" y="76200"/>
          <a:ext cx="1987455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29EEA-4425-B54C-B872-500B8329A60B}">
  <sheetPr>
    <pageSetUpPr fitToPage="1"/>
  </sheetPr>
  <dimension ref="A1:W57"/>
  <sheetViews>
    <sheetView tabSelected="1" zoomScaleNormal="100" workbookViewId="0">
      <selection activeCell="M37" sqref="M37"/>
    </sheetView>
  </sheetViews>
  <sheetFormatPr baseColWidth="10" defaultRowHeight="16"/>
  <cols>
    <col min="1" max="1" width="15.83203125" customWidth="1"/>
    <col min="2" max="2" width="5.83203125" style="1" customWidth="1"/>
    <col min="3" max="5" width="10.83203125" style="5"/>
    <col min="7" max="7" width="15.83203125" customWidth="1"/>
    <col min="8" max="8" width="5.83203125" customWidth="1"/>
    <col min="9" max="11" width="10.83203125" style="5"/>
    <col min="13" max="13" width="15.83203125" customWidth="1"/>
    <col min="14" max="14" width="5.83203125" customWidth="1"/>
    <col min="15" max="17" width="10.83203125" style="5"/>
    <col min="19" max="19" width="15.83203125" customWidth="1"/>
    <col min="20" max="20" width="5.83203125" customWidth="1"/>
    <col min="21" max="23" width="10.83203125" style="5"/>
  </cols>
  <sheetData>
    <row r="1" spans="1:23" ht="100" customHeight="1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</row>
    <row r="2" spans="1:23">
      <c r="G2" t="s">
        <v>55</v>
      </c>
      <c r="I2" s="12">
        <f>SUM(E40,K40,Q40,W40)</f>
        <v>3571.1499999999996</v>
      </c>
      <c r="J2" s="11" t="s">
        <v>54</v>
      </c>
      <c r="K2" s="12">
        <f>SUM(D40,J40,P40,V40)</f>
        <v>7142.2999999999993</v>
      </c>
    </row>
    <row r="3" spans="1:23">
      <c r="A3" t="s">
        <v>37</v>
      </c>
      <c r="D3"/>
      <c r="G3" s="13" t="s">
        <v>61</v>
      </c>
      <c r="N3" t="s">
        <v>38</v>
      </c>
      <c r="Q3"/>
    </row>
    <row r="5" spans="1:23">
      <c r="A5" s="3" t="s">
        <v>0</v>
      </c>
      <c r="D5" s="10"/>
      <c r="E5" s="9"/>
      <c r="G5" s="4" t="s">
        <v>10</v>
      </c>
      <c r="H5" s="1"/>
      <c r="M5" s="4" t="s">
        <v>18</v>
      </c>
      <c r="N5" s="1"/>
      <c r="S5" s="4" t="s">
        <v>48</v>
      </c>
      <c r="T5" s="1"/>
    </row>
    <row r="6" spans="1:23">
      <c r="A6" s="2" t="s">
        <v>1</v>
      </c>
      <c r="B6" s="7" t="s">
        <v>33</v>
      </c>
      <c r="C6" s="8" t="s">
        <v>56</v>
      </c>
      <c r="D6" s="8" t="s">
        <v>34</v>
      </c>
      <c r="E6" s="8" t="s">
        <v>35</v>
      </c>
      <c r="G6" s="2" t="s">
        <v>1</v>
      </c>
      <c r="H6" s="7" t="s">
        <v>33</v>
      </c>
      <c r="I6" s="8" t="s">
        <v>56</v>
      </c>
      <c r="J6" s="8" t="s">
        <v>34</v>
      </c>
      <c r="K6" s="8" t="s">
        <v>35</v>
      </c>
      <c r="M6" s="2" t="s">
        <v>1</v>
      </c>
      <c r="N6" s="7" t="s">
        <v>33</v>
      </c>
      <c r="O6" s="8" t="s">
        <v>56</v>
      </c>
      <c r="P6" s="8" t="s">
        <v>34</v>
      </c>
      <c r="Q6" s="8" t="s">
        <v>35</v>
      </c>
      <c r="S6" s="2"/>
      <c r="T6" s="7" t="s">
        <v>33</v>
      </c>
      <c r="U6" s="8" t="s">
        <v>56</v>
      </c>
      <c r="V6" s="8" t="s">
        <v>34</v>
      </c>
      <c r="W6" s="8" t="s">
        <v>35</v>
      </c>
    </row>
    <row r="7" spans="1:23">
      <c r="A7" t="s">
        <v>2</v>
      </c>
      <c r="B7" s="1">
        <v>4</v>
      </c>
      <c r="C7" s="5">
        <v>26.35</v>
      </c>
      <c r="D7" s="5">
        <f>B7*C7</f>
        <v>105.4</v>
      </c>
      <c r="E7" s="5">
        <f>D7*0.5</f>
        <v>52.7</v>
      </c>
      <c r="G7" t="s">
        <v>13</v>
      </c>
      <c r="H7" s="1">
        <v>6</v>
      </c>
      <c r="I7" s="5">
        <v>5.55</v>
      </c>
      <c r="J7" s="5">
        <f>H7*I7</f>
        <v>33.299999999999997</v>
      </c>
      <c r="K7" s="5">
        <f t="shared" ref="K7:K8" si="0">J7*0.5</f>
        <v>16.649999999999999</v>
      </c>
      <c r="M7" t="s">
        <v>23</v>
      </c>
      <c r="N7" s="1">
        <v>3</v>
      </c>
      <c r="O7" s="5">
        <v>6.15</v>
      </c>
      <c r="P7" s="5">
        <f>N7*O7</f>
        <v>18.450000000000003</v>
      </c>
      <c r="Q7" s="5">
        <f t="shared" ref="Q7:Q10" si="1">P7*0.5</f>
        <v>9.2250000000000014</v>
      </c>
      <c r="S7" t="s">
        <v>49</v>
      </c>
      <c r="T7">
        <v>5</v>
      </c>
      <c r="U7" s="5">
        <v>11.2</v>
      </c>
      <c r="V7" s="5">
        <f t="shared" ref="V7:V10" si="2">T7*U7</f>
        <v>56</v>
      </c>
      <c r="W7" s="5">
        <f t="shared" ref="W7:W10" si="3">V7*0.5</f>
        <v>28</v>
      </c>
    </row>
    <row r="8" spans="1:23">
      <c r="A8" t="s">
        <v>3</v>
      </c>
      <c r="B8" s="1">
        <v>4</v>
      </c>
      <c r="C8" s="5">
        <v>26.35</v>
      </c>
      <c r="D8" s="5">
        <f>B8*C8</f>
        <v>105.4</v>
      </c>
      <c r="E8" s="5">
        <f t="shared" ref="E8:E10" si="4">D8*0.5</f>
        <v>52.7</v>
      </c>
      <c r="G8" t="s">
        <v>14</v>
      </c>
      <c r="H8" s="1">
        <v>6</v>
      </c>
      <c r="I8" s="5">
        <v>5.55</v>
      </c>
      <c r="J8" s="5">
        <f>H8*I8</f>
        <v>33.299999999999997</v>
      </c>
      <c r="K8" s="5">
        <f t="shared" si="0"/>
        <v>16.649999999999999</v>
      </c>
      <c r="M8" t="s">
        <v>24</v>
      </c>
      <c r="N8" s="1">
        <v>3</v>
      </c>
      <c r="O8" s="5">
        <v>8.5</v>
      </c>
      <c r="P8" s="5">
        <f>N8*O8</f>
        <v>25.5</v>
      </c>
      <c r="Q8" s="5">
        <f t="shared" si="1"/>
        <v>12.75</v>
      </c>
      <c r="S8" t="s">
        <v>50</v>
      </c>
      <c r="T8">
        <v>3</v>
      </c>
      <c r="U8" s="5">
        <v>89.35</v>
      </c>
      <c r="V8" s="5">
        <f t="shared" si="2"/>
        <v>268.04999999999995</v>
      </c>
      <c r="W8" s="5">
        <f t="shared" si="3"/>
        <v>134.02499999999998</v>
      </c>
    </row>
    <row r="9" spans="1:23">
      <c r="A9" t="s">
        <v>31</v>
      </c>
      <c r="B9" s="1">
        <v>4</v>
      </c>
      <c r="C9" s="5">
        <v>26.35</v>
      </c>
      <c r="D9" s="5">
        <f>B9*C9</f>
        <v>105.4</v>
      </c>
      <c r="E9" s="5">
        <f t="shared" si="4"/>
        <v>52.7</v>
      </c>
      <c r="G9" t="s">
        <v>57</v>
      </c>
      <c r="H9" s="1">
        <v>6</v>
      </c>
      <c r="I9" s="5">
        <v>13.05</v>
      </c>
      <c r="J9" s="5">
        <f>H9*I9</f>
        <v>78.300000000000011</v>
      </c>
      <c r="K9" s="5">
        <f t="shared" ref="K9" si="5">J9*0.5</f>
        <v>39.150000000000006</v>
      </c>
      <c r="M9" t="s">
        <v>25</v>
      </c>
      <c r="N9" s="1">
        <v>3</v>
      </c>
      <c r="O9" s="5">
        <v>11</v>
      </c>
      <c r="P9" s="5">
        <f>N9*O9</f>
        <v>33</v>
      </c>
      <c r="Q9" s="5">
        <f t="shared" si="1"/>
        <v>16.5</v>
      </c>
      <c r="S9" t="s">
        <v>59</v>
      </c>
      <c r="T9">
        <v>3</v>
      </c>
      <c r="U9" s="5">
        <v>92.1</v>
      </c>
      <c r="V9" s="5">
        <f t="shared" si="2"/>
        <v>276.29999999999995</v>
      </c>
      <c r="W9" s="5">
        <f t="shared" si="3"/>
        <v>138.14999999999998</v>
      </c>
    </row>
    <row r="10" spans="1:23">
      <c r="A10" t="s">
        <v>32</v>
      </c>
      <c r="B10" s="1">
        <v>4</v>
      </c>
      <c r="C10" s="5">
        <v>26.35</v>
      </c>
      <c r="D10" s="5">
        <f>B10*C10</f>
        <v>105.4</v>
      </c>
      <c r="E10" s="5">
        <f t="shared" si="4"/>
        <v>52.7</v>
      </c>
      <c r="H10" s="1"/>
      <c r="M10" t="s">
        <v>43</v>
      </c>
      <c r="N10" s="1">
        <v>3</v>
      </c>
      <c r="O10" s="5">
        <v>27.5</v>
      </c>
      <c r="P10" s="5">
        <f>N10*O10</f>
        <v>82.5</v>
      </c>
      <c r="Q10" s="5">
        <f t="shared" si="1"/>
        <v>41.25</v>
      </c>
      <c r="S10" t="s">
        <v>51</v>
      </c>
      <c r="T10">
        <v>3</v>
      </c>
      <c r="U10" s="5">
        <v>115.45</v>
      </c>
      <c r="V10" s="5">
        <f t="shared" si="2"/>
        <v>346.35</v>
      </c>
      <c r="W10" s="5">
        <f t="shared" si="3"/>
        <v>173.17500000000001</v>
      </c>
    </row>
    <row r="11" spans="1:23">
      <c r="N11" s="1"/>
      <c r="S11" t="s">
        <v>60</v>
      </c>
      <c r="T11">
        <v>3</v>
      </c>
      <c r="U11" s="5">
        <v>153.35</v>
      </c>
      <c r="V11" s="5">
        <f t="shared" ref="V11:V12" si="6">T11*U11</f>
        <v>460.04999999999995</v>
      </c>
      <c r="W11" s="5">
        <f t="shared" ref="W11:W12" si="7">V11*0.5</f>
        <v>230.02499999999998</v>
      </c>
    </row>
    <row r="12" spans="1:23">
      <c r="A12" s="2" t="s">
        <v>4</v>
      </c>
      <c r="G12" s="2" t="s">
        <v>4</v>
      </c>
      <c r="H12" s="1"/>
      <c r="M12" s="2" t="s">
        <v>4</v>
      </c>
      <c r="N12" s="1"/>
      <c r="S12" t="s">
        <v>52</v>
      </c>
      <c r="T12">
        <v>3</v>
      </c>
      <c r="U12" s="5">
        <v>225</v>
      </c>
      <c r="V12" s="5">
        <f t="shared" si="6"/>
        <v>675</v>
      </c>
      <c r="W12" s="5">
        <f t="shared" si="7"/>
        <v>337.5</v>
      </c>
    </row>
    <row r="13" spans="1:23">
      <c r="A13" t="s">
        <v>62</v>
      </c>
      <c r="B13" s="1">
        <v>8</v>
      </c>
      <c r="C13" s="5">
        <v>36.5</v>
      </c>
      <c r="D13" s="5">
        <f>B13*C13</f>
        <v>292</v>
      </c>
      <c r="E13" s="5">
        <f t="shared" ref="E13:E15" si="8">D13*0.5</f>
        <v>146</v>
      </c>
      <c r="G13" t="s">
        <v>9</v>
      </c>
      <c r="H13" s="1">
        <v>2</v>
      </c>
      <c r="I13" s="5">
        <v>103.8</v>
      </c>
      <c r="J13" s="5">
        <f>H13*I13</f>
        <v>207.6</v>
      </c>
      <c r="K13" s="5">
        <f t="shared" ref="K13:K15" si="9">J13*0.5</f>
        <v>103.8</v>
      </c>
      <c r="M13" t="s">
        <v>42</v>
      </c>
      <c r="N13" s="1">
        <v>2</v>
      </c>
      <c r="O13" s="5">
        <v>73.5</v>
      </c>
      <c r="P13" s="5">
        <f>N13*O13</f>
        <v>147</v>
      </c>
      <c r="Q13" s="5">
        <f t="shared" ref="Q13:Q16" si="10">P13*0.5</f>
        <v>73.5</v>
      </c>
    </row>
    <row r="14" spans="1:23">
      <c r="A14" t="s">
        <v>63</v>
      </c>
      <c r="B14" s="1">
        <v>4</v>
      </c>
      <c r="C14" s="5">
        <v>32</v>
      </c>
      <c r="D14" s="5">
        <f>B14*C14</f>
        <v>128</v>
      </c>
      <c r="E14" s="5">
        <f t="shared" si="8"/>
        <v>64</v>
      </c>
      <c r="G14" t="s">
        <v>58</v>
      </c>
      <c r="H14" s="1">
        <v>4</v>
      </c>
      <c r="I14" s="5">
        <v>165.75</v>
      </c>
      <c r="J14" s="5">
        <f>H14*I14</f>
        <v>663</v>
      </c>
      <c r="K14" s="5">
        <f t="shared" si="9"/>
        <v>331.5</v>
      </c>
      <c r="M14" t="s">
        <v>21</v>
      </c>
      <c r="N14" s="1">
        <v>3</v>
      </c>
      <c r="O14" s="5">
        <v>5.3</v>
      </c>
      <c r="P14" s="5">
        <f>N14*O14</f>
        <v>15.899999999999999</v>
      </c>
      <c r="Q14" s="5">
        <f t="shared" si="10"/>
        <v>7.9499999999999993</v>
      </c>
    </row>
    <row r="15" spans="1:23">
      <c r="A15" t="s">
        <v>5</v>
      </c>
      <c r="B15" s="1">
        <v>3</v>
      </c>
      <c r="C15" s="5">
        <v>15.35</v>
      </c>
      <c r="D15" s="5">
        <f>B15*C15</f>
        <v>46.05</v>
      </c>
      <c r="E15" s="5">
        <f t="shared" si="8"/>
        <v>23.024999999999999</v>
      </c>
      <c r="G15" t="s">
        <v>40</v>
      </c>
      <c r="H15" s="1">
        <v>2</v>
      </c>
      <c r="I15" s="5">
        <v>33.950000000000003</v>
      </c>
      <c r="J15" s="5">
        <f>H15*I15</f>
        <v>67.900000000000006</v>
      </c>
      <c r="K15" s="5">
        <f t="shared" si="9"/>
        <v>33.950000000000003</v>
      </c>
      <c r="M15" t="s">
        <v>20</v>
      </c>
      <c r="N15" s="1">
        <v>3</v>
      </c>
      <c r="O15" s="5">
        <v>6.15</v>
      </c>
      <c r="P15" s="5">
        <f>N15*O15</f>
        <v>18.450000000000003</v>
      </c>
      <c r="Q15" s="5">
        <f t="shared" si="10"/>
        <v>9.2250000000000014</v>
      </c>
    </row>
    <row r="16" spans="1:23" ht="17" customHeight="1">
      <c r="H16" s="1"/>
      <c r="M16" t="s">
        <v>43</v>
      </c>
      <c r="N16" s="1">
        <v>3</v>
      </c>
      <c r="O16" s="5">
        <v>27.5</v>
      </c>
      <c r="P16" s="5">
        <f>N16*O16</f>
        <v>82.5</v>
      </c>
      <c r="Q16" s="5">
        <f t="shared" si="10"/>
        <v>41.25</v>
      </c>
    </row>
    <row r="17" spans="1:17" ht="17" customHeight="1">
      <c r="H17" s="1"/>
      <c r="N17" s="1"/>
    </row>
    <row r="18" spans="1:17">
      <c r="A18" s="2" t="s">
        <v>6</v>
      </c>
      <c r="G18" s="2" t="s">
        <v>6</v>
      </c>
      <c r="H18" s="1"/>
      <c r="M18" s="2" t="s">
        <v>6</v>
      </c>
      <c r="N18" s="1"/>
    </row>
    <row r="19" spans="1:17">
      <c r="A19" t="s">
        <v>8</v>
      </c>
      <c r="B19" s="1">
        <v>3</v>
      </c>
      <c r="C19" s="5">
        <v>43</v>
      </c>
      <c r="D19" s="5">
        <f>B19*C19</f>
        <v>129</v>
      </c>
      <c r="E19" s="5">
        <f t="shared" ref="E19:E21" si="11">D19*0.5</f>
        <v>64.5</v>
      </c>
      <c r="G19" t="s">
        <v>11</v>
      </c>
      <c r="H19" s="1">
        <v>2</v>
      </c>
      <c r="I19" s="5">
        <v>37.799999999999997</v>
      </c>
      <c r="J19" s="5">
        <f>H19*I19</f>
        <v>75.599999999999994</v>
      </c>
      <c r="K19" s="5">
        <f t="shared" ref="K19:K22" si="12">J19*0.5</f>
        <v>37.799999999999997</v>
      </c>
      <c r="M19" t="s">
        <v>42</v>
      </c>
      <c r="N19" s="1">
        <v>2</v>
      </c>
      <c r="O19" s="5">
        <v>73.5</v>
      </c>
      <c r="P19" s="5">
        <f>N19*O19</f>
        <v>147</v>
      </c>
      <c r="Q19" s="5">
        <f t="shared" ref="Q19:Q22" si="13">P19*0.5</f>
        <v>73.5</v>
      </c>
    </row>
    <row r="20" spans="1:17">
      <c r="A20" t="s">
        <v>8</v>
      </c>
      <c r="B20" s="1">
        <v>3</v>
      </c>
      <c r="C20" s="5">
        <v>43</v>
      </c>
      <c r="D20" s="5">
        <f>B20*C20</f>
        <v>129</v>
      </c>
      <c r="E20" s="5">
        <f t="shared" ref="E20" si="14">D20*0.5</f>
        <v>64.5</v>
      </c>
      <c r="G20" t="s">
        <v>12</v>
      </c>
      <c r="H20" s="1">
        <v>2</v>
      </c>
      <c r="I20" s="5">
        <v>37.799999999999997</v>
      </c>
      <c r="J20" s="5">
        <f>H20*I20</f>
        <v>75.599999999999994</v>
      </c>
      <c r="K20" s="5">
        <f t="shared" si="12"/>
        <v>37.799999999999997</v>
      </c>
      <c r="M20" t="s">
        <v>22</v>
      </c>
      <c r="N20" s="1">
        <v>3</v>
      </c>
      <c r="O20" s="5">
        <v>3.1</v>
      </c>
      <c r="P20" s="5">
        <f>N20*O20</f>
        <v>9.3000000000000007</v>
      </c>
      <c r="Q20" s="5">
        <f t="shared" si="13"/>
        <v>4.6500000000000004</v>
      </c>
    </row>
    <row r="21" spans="1:17">
      <c r="A21" t="s">
        <v>53</v>
      </c>
      <c r="B21" s="1">
        <v>4</v>
      </c>
      <c r="C21" s="5">
        <v>89</v>
      </c>
      <c r="D21" s="5">
        <f>B21*C21</f>
        <v>356</v>
      </c>
      <c r="E21" s="5">
        <f t="shared" si="11"/>
        <v>178</v>
      </c>
      <c r="G21" t="s">
        <v>39</v>
      </c>
      <c r="H21" s="1">
        <v>2</v>
      </c>
      <c r="I21" s="5">
        <v>53.3</v>
      </c>
      <c r="J21" s="5">
        <f>H21*I21</f>
        <v>106.6</v>
      </c>
      <c r="K21" s="5">
        <f t="shared" si="12"/>
        <v>53.3</v>
      </c>
      <c r="M21" t="s">
        <v>26</v>
      </c>
      <c r="N21" s="1">
        <v>3</v>
      </c>
      <c r="O21" s="5">
        <v>18.25</v>
      </c>
      <c r="P21" s="5">
        <f>N21*O21</f>
        <v>54.75</v>
      </c>
      <c r="Q21" s="5">
        <f t="shared" si="13"/>
        <v>27.375</v>
      </c>
    </row>
    <row r="22" spans="1:17">
      <c r="G22" t="s">
        <v>41</v>
      </c>
      <c r="H22" s="1">
        <v>2</v>
      </c>
      <c r="I22" s="5">
        <v>53.3</v>
      </c>
      <c r="J22" s="5">
        <f>H22*I22</f>
        <v>106.6</v>
      </c>
      <c r="K22" s="5">
        <f t="shared" si="12"/>
        <v>53.3</v>
      </c>
      <c r="M22" t="s">
        <v>27</v>
      </c>
      <c r="N22" s="1">
        <v>3</v>
      </c>
      <c r="O22" s="5">
        <v>28.65</v>
      </c>
      <c r="P22" s="5">
        <f>N22*O22</f>
        <v>85.949999999999989</v>
      </c>
      <c r="Q22" s="5">
        <f t="shared" si="13"/>
        <v>42.974999999999994</v>
      </c>
    </row>
    <row r="23" spans="1:17">
      <c r="H23" s="1"/>
      <c r="N23" s="1"/>
    </row>
    <row r="24" spans="1:17">
      <c r="A24" s="2" t="s">
        <v>7</v>
      </c>
      <c r="G24" s="2" t="s">
        <v>7</v>
      </c>
      <c r="H24" s="1"/>
      <c r="M24" s="2" t="s">
        <v>7</v>
      </c>
      <c r="N24" s="1"/>
    </row>
    <row r="25" spans="1:17">
      <c r="A25" t="s">
        <v>64</v>
      </c>
      <c r="B25" s="1">
        <v>4</v>
      </c>
      <c r="C25" s="5">
        <v>16</v>
      </c>
      <c r="D25" s="5">
        <f>B25*C25</f>
        <v>64</v>
      </c>
      <c r="E25" s="5">
        <f t="shared" ref="E25:E26" si="15">D25*0.5</f>
        <v>32</v>
      </c>
      <c r="G25" t="s">
        <v>19</v>
      </c>
      <c r="H25" s="1">
        <v>3</v>
      </c>
      <c r="I25" s="5">
        <v>9.15</v>
      </c>
      <c r="J25" s="5">
        <f>H25*I25</f>
        <v>27.450000000000003</v>
      </c>
      <c r="K25" s="5">
        <f t="shared" ref="K25" si="16">J25*0.5</f>
        <v>13.725000000000001</v>
      </c>
      <c r="M25" t="s">
        <v>22</v>
      </c>
      <c r="N25" s="1">
        <v>3</v>
      </c>
      <c r="O25" s="5">
        <v>3.1</v>
      </c>
      <c r="P25" s="5">
        <f>N25*O25</f>
        <v>9.3000000000000007</v>
      </c>
      <c r="Q25" s="5">
        <f t="shared" ref="Q25:Q27" si="17">P25*0.5</f>
        <v>4.6500000000000004</v>
      </c>
    </row>
    <row r="26" spans="1:17">
      <c r="A26" t="s">
        <v>65</v>
      </c>
      <c r="B26" s="1">
        <v>4</v>
      </c>
      <c r="C26" s="5">
        <v>19.45</v>
      </c>
      <c r="D26" s="5">
        <f>B26*C26</f>
        <v>77.8</v>
      </c>
      <c r="E26" s="5">
        <f t="shared" ref="E26" si="18">D26*0.5</f>
        <v>38.9</v>
      </c>
      <c r="G26" t="s">
        <v>17</v>
      </c>
      <c r="H26" s="1">
        <v>3</v>
      </c>
      <c r="I26" s="5">
        <v>8.1999999999999993</v>
      </c>
      <c r="J26" s="5">
        <f>H26*I26</f>
        <v>24.599999999999998</v>
      </c>
      <c r="K26" s="5">
        <f t="shared" ref="K26" si="19">J26*0.5</f>
        <v>12.299999999999999</v>
      </c>
      <c r="M26" t="s">
        <v>28</v>
      </c>
      <c r="N26" s="1">
        <v>3</v>
      </c>
      <c r="O26" s="5">
        <v>32</v>
      </c>
      <c r="P26" s="5">
        <f>N26*O26</f>
        <v>96</v>
      </c>
      <c r="Q26" s="5">
        <f t="shared" si="17"/>
        <v>48</v>
      </c>
    </row>
    <row r="27" spans="1:17">
      <c r="A27" t="s">
        <v>53</v>
      </c>
      <c r="B27" s="1">
        <v>4</v>
      </c>
      <c r="C27" s="5">
        <v>89</v>
      </c>
      <c r="D27" s="5">
        <f>B27*C27</f>
        <v>356</v>
      </c>
      <c r="E27" s="5">
        <f t="shared" ref="E27" si="20">D27*0.5</f>
        <v>178</v>
      </c>
      <c r="G27" t="s">
        <v>16</v>
      </c>
      <c r="H27" s="1">
        <v>3</v>
      </c>
      <c r="I27" s="5">
        <v>12.4</v>
      </c>
      <c r="J27" s="5">
        <f>H27*I27</f>
        <v>37.200000000000003</v>
      </c>
      <c r="K27" s="5">
        <f t="shared" ref="K27:K28" si="21">J27*0.5</f>
        <v>18.600000000000001</v>
      </c>
      <c r="M27" t="s">
        <v>44</v>
      </c>
      <c r="N27" s="1">
        <v>3</v>
      </c>
      <c r="O27" s="5">
        <v>25</v>
      </c>
      <c r="P27" s="5">
        <f>N27*O27</f>
        <v>75</v>
      </c>
      <c r="Q27" s="5">
        <f t="shared" si="17"/>
        <v>37.5</v>
      </c>
    </row>
    <row r="28" spans="1:17">
      <c r="G28" t="s">
        <v>15</v>
      </c>
      <c r="H28" s="1">
        <v>3</v>
      </c>
      <c r="I28" s="5">
        <v>15.35</v>
      </c>
      <c r="J28" s="5">
        <f>H28*I28</f>
        <v>46.05</v>
      </c>
      <c r="K28" s="5">
        <f t="shared" si="21"/>
        <v>23.024999999999999</v>
      </c>
    </row>
    <row r="29" spans="1:17">
      <c r="H29" s="1"/>
    </row>
    <row r="30" spans="1:17">
      <c r="H30" s="1"/>
      <c r="M30" s="2" t="s">
        <v>30</v>
      </c>
      <c r="N30" s="1"/>
    </row>
    <row r="31" spans="1:17">
      <c r="H31" s="1"/>
      <c r="M31" t="s">
        <v>44</v>
      </c>
      <c r="N31" s="1">
        <v>3</v>
      </c>
      <c r="O31" s="5">
        <v>25</v>
      </c>
      <c r="P31" s="5">
        <f>N31*O31</f>
        <v>75</v>
      </c>
      <c r="Q31" s="5">
        <f t="shared" ref="Q31:Q33" si="22">P31*0.5</f>
        <v>37.5</v>
      </c>
    </row>
    <row r="32" spans="1:17">
      <c r="H32" s="1"/>
      <c r="M32" t="s">
        <v>29</v>
      </c>
      <c r="N32" s="1">
        <v>3</v>
      </c>
      <c r="O32" s="5">
        <v>31</v>
      </c>
      <c r="P32" s="5">
        <f>N32*O32</f>
        <v>93</v>
      </c>
      <c r="Q32" s="5">
        <f t="shared" si="22"/>
        <v>46.5</v>
      </c>
    </row>
    <row r="33" spans="1:23">
      <c r="H33" s="1"/>
      <c r="M33" t="s">
        <v>36</v>
      </c>
      <c r="N33" s="1">
        <v>4</v>
      </c>
      <c r="O33" s="5">
        <v>14.25</v>
      </c>
      <c r="P33" s="5">
        <f>N33*O33</f>
        <v>57</v>
      </c>
      <c r="Q33" s="5">
        <f t="shared" si="22"/>
        <v>28.5</v>
      </c>
    </row>
    <row r="34" spans="1:23">
      <c r="H34" s="1"/>
      <c r="N34" s="1"/>
    </row>
    <row r="35" spans="1:23">
      <c r="H35" s="1"/>
      <c r="M35" s="2" t="s">
        <v>45</v>
      </c>
      <c r="N35" s="1"/>
    </row>
    <row r="36" spans="1:23">
      <c r="H36" s="1"/>
      <c r="M36" t="s">
        <v>66</v>
      </c>
      <c r="N36" s="1">
        <v>4</v>
      </c>
      <c r="O36" s="5">
        <v>40</v>
      </c>
      <c r="P36" s="5">
        <f t="shared" ref="P36:P38" si="23">N36*O36</f>
        <v>160</v>
      </c>
      <c r="Q36" s="5">
        <f t="shared" ref="Q36:Q38" si="24">P36*0.5</f>
        <v>80</v>
      </c>
    </row>
    <row r="37" spans="1:23">
      <c r="H37" s="1"/>
      <c r="M37" t="s">
        <v>46</v>
      </c>
      <c r="N37" s="1">
        <v>2</v>
      </c>
      <c r="O37" s="5">
        <v>48.1</v>
      </c>
      <c r="P37" s="5">
        <f t="shared" si="23"/>
        <v>96.2</v>
      </c>
      <c r="Q37" s="5">
        <f t="shared" si="24"/>
        <v>48.1</v>
      </c>
    </row>
    <row r="38" spans="1:23">
      <c r="H38" s="1"/>
      <c r="M38" t="s">
        <v>47</v>
      </c>
      <c r="N38" s="1">
        <v>2</v>
      </c>
      <c r="O38" s="5">
        <v>48.1</v>
      </c>
      <c r="P38" s="5">
        <f t="shared" si="23"/>
        <v>96.2</v>
      </c>
      <c r="Q38" s="5">
        <f t="shared" si="24"/>
        <v>48.1</v>
      </c>
    </row>
    <row r="39" spans="1:23">
      <c r="A39" s="2"/>
      <c r="H39" s="1"/>
      <c r="N39" s="1"/>
    </row>
    <row r="40" spans="1:23">
      <c r="D40" s="6">
        <f>SUM(D7:D39)</f>
        <v>1999.45</v>
      </c>
      <c r="E40" s="6">
        <f>SUM(E7:E39)</f>
        <v>999.72500000000002</v>
      </c>
      <c r="J40" s="6">
        <f>SUM(J7:J39)</f>
        <v>1583.0999999999997</v>
      </c>
      <c r="K40" s="6">
        <f>SUM(K7:K39)</f>
        <v>791.54999999999984</v>
      </c>
      <c r="P40" s="6">
        <f>SUM(P7:P39)</f>
        <v>1478</v>
      </c>
      <c r="Q40" s="6">
        <f>SUM(Q7:Q39)</f>
        <v>739</v>
      </c>
      <c r="V40" s="6">
        <f>SUM(V7:V39)</f>
        <v>2081.75</v>
      </c>
      <c r="W40" s="6">
        <f>SUM(W7:W39)</f>
        <v>1040.875</v>
      </c>
    </row>
    <row r="46" spans="1:23">
      <c r="A46" s="2"/>
    </row>
    <row r="50" spans="1:5">
      <c r="A50" s="2"/>
    </row>
    <row r="55" spans="1:5">
      <c r="D55" s="6"/>
      <c r="E55" s="6"/>
    </row>
    <row r="57" spans="1:5">
      <c r="D57" s="9"/>
      <c r="E57" s="9"/>
    </row>
  </sheetData>
  <mergeCells count="1">
    <mergeCell ref="A1:W1"/>
  </mergeCells>
  <pageMargins left="0.7" right="0.7" top="0.75" bottom="0.75" header="0.3" footer="0.3"/>
  <pageSetup scale="46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Starter Kit 1500 - FS</vt:lpstr>
      <vt:lpstr>'Starter Kit 1500 - FS'!Print_Area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Knapp</dc:creator>
  <cp:lastModifiedBy>Linda Knapp</cp:lastModifiedBy>
  <dcterms:created xsi:type="dcterms:W3CDTF">2018-04-06T20:09:11Z</dcterms:created>
  <dcterms:modified xsi:type="dcterms:W3CDTF">2024-01-06T21:14:09Z</dcterms:modified>
</cp:coreProperties>
</file>